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2024" sheetId="1" r:id="rId1"/>
  </sheets>
  <definedNames>
    <definedName name="_xlnm.Print_Area" localSheetId="0">'2024'!$A$1:$G$25</definedName>
  </definedNames>
  <calcPr calcId="144525"/>
</workbook>
</file>

<file path=xl/sharedStrings.xml><?xml version="1.0" encoding="utf-8"?>
<sst xmlns="http://schemas.openxmlformats.org/spreadsheetml/2006/main" count="44" uniqueCount="40">
  <si>
    <t>Proiect</t>
  </si>
  <si>
    <t>Anexa nr. ___</t>
  </si>
  <si>
    <t>la decizia Consiliului raional Leova</t>
  </si>
  <si>
    <t>Nota explicativă la Anexa nr. ___</t>
  </si>
  <si>
    <t>nr. ___ din   __ decembrie 2023</t>
  </si>
  <si>
    <t>Programul pentru repartizarea mijloacelor fondului rutier în anul 2024</t>
  </si>
  <si>
    <t>PROGRAMUL</t>
  </si>
  <si>
    <t>pentru repartizarea mijloacelor fondului rutier în anul 2024</t>
  </si>
  <si>
    <r>
      <rPr>
        <b/>
        <sz val="11"/>
        <color theme="1"/>
        <rFont val="Times New Roman"/>
        <charset val="204"/>
      </rPr>
      <t>Beneficiar:</t>
    </r>
    <r>
      <rPr>
        <sz val="11"/>
        <color theme="1"/>
        <rFont val="Times New Roman"/>
        <charset val="204"/>
      </rPr>
      <t xml:space="preserve"> Consiliul raional Leova</t>
    </r>
  </si>
  <si>
    <t>* mii lei</t>
  </si>
  <si>
    <t>Cod ECO</t>
  </si>
  <si>
    <t>Nr. ord.</t>
  </si>
  <si>
    <t>Numărul drumului</t>
  </si>
  <si>
    <r>
      <rPr>
        <b/>
        <sz val="11"/>
        <color theme="1"/>
        <rFont val="Times New Roman"/>
        <charset val="204"/>
      </rPr>
      <t xml:space="preserve">Lungimea tronsonului, </t>
    </r>
    <r>
      <rPr>
        <b/>
        <i/>
        <sz val="11"/>
        <color theme="1"/>
        <rFont val="Times New Roman"/>
        <charset val="204"/>
      </rPr>
      <t>km</t>
    </r>
  </si>
  <si>
    <t>Denumirea lucrărilor</t>
  </si>
  <si>
    <r>
      <rPr>
        <b/>
        <sz val="11"/>
        <color theme="1"/>
        <rFont val="Times New Roman"/>
        <charset val="204"/>
      </rPr>
      <t xml:space="preserve">Alocații, </t>
    </r>
    <r>
      <rPr>
        <b/>
        <i/>
        <sz val="11"/>
        <color theme="1"/>
        <rFont val="Times New Roman"/>
        <charset val="204"/>
      </rPr>
      <t>mii lei</t>
    </r>
  </si>
  <si>
    <t xml:space="preserve">pentru servicii responsabil tehnic </t>
  </si>
  <si>
    <t>pentru servicii de control de autor - 0,3%</t>
  </si>
  <si>
    <t>Lucrări neprevăzute - 0,2%</t>
  </si>
  <si>
    <t>pentru construcția obiectului</t>
  </si>
  <si>
    <t>Aprobate</t>
  </si>
  <si>
    <r>
      <rPr>
        <b/>
        <sz val="11"/>
        <color theme="1"/>
        <rFont val="Times New Roman"/>
        <charset val="204"/>
      </rPr>
      <t xml:space="preserve">Total </t>
    </r>
    <r>
      <rPr>
        <b/>
        <i/>
        <sz val="11"/>
        <color theme="1"/>
        <rFont val="Times New Roman"/>
        <charset val="204"/>
      </rPr>
      <t>(Cap.1 + Cap.2+ Cap 3)</t>
    </r>
  </si>
  <si>
    <t>222500</t>
  </si>
  <si>
    <t>1</t>
  </si>
  <si>
    <r>
      <rPr>
        <u/>
        <sz val="11"/>
        <color theme="1"/>
        <rFont val="Times New Roman"/>
        <charset val="204"/>
      </rPr>
      <t>Servicii de întreținere a drumurilor publice locale  76,47 km</t>
    </r>
    <r>
      <rPr>
        <sz val="11"/>
        <color theme="1"/>
        <rFont val="Times New Roman"/>
        <charset val="204"/>
      </rPr>
      <t xml:space="preserve"> : </t>
    </r>
    <r>
      <rPr>
        <i/>
        <sz val="11"/>
        <color theme="1"/>
        <rFont val="Times New Roman"/>
        <charset val="204"/>
      </rPr>
      <t xml:space="preserve">plombarea gropilor, profilarea părții carosabile, lucrări de defrișare, întreținerea terasamentului și sistemelor de evacuare a apelor, întreținerea lucrărilor de artă, marcaj rutier, înlocuirea și reparația indicatoarelor rutiere și a parapetelor metalic și </t>
    </r>
    <r>
      <rPr>
        <u/>
        <sz val="11"/>
        <color theme="1"/>
        <rFont val="Times New Roman"/>
        <charset val="204"/>
      </rPr>
      <t>Servicii de întreținere pe timp de iarnă a drumurilor publice locale.</t>
    </r>
  </si>
  <si>
    <t xml:space="preserve">Servicii de întreținere a drumurilor publice locale  76,47 km : plombarea gropilor, profilarea părții carosabile, lucrări de defrișare, întreținerea terasamentului și sistemelor de evacuare a apelor, întreținerea lucrărilor de artă, marcaj rutier, înlocuirea și reparația indicatoarelor rutiere și a parapetelor metalic și Servicii de întreținere pe timp de iarnă a drumurilor publice locale. </t>
  </si>
  <si>
    <t>Reconstrucția drumurilor și a construcțiilor inginerești</t>
  </si>
  <si>
    <t>319220</t>
  </si>
  <si>
    <t>2.1</t>
  </si>
  <si>
    <t>L540</t>
  </si>
  <si>
    <t>Construcţia în asfalt a drumului local L 547 drum de acces spre Filipeni, raionul Leova (Etapa I)</t>
  </si>
  <si>
    <t>Construcţia în asfalt a drumului local L 547 drum de acces spre Filipeni, raionul Leova(Etapa I)</t>
  </si>
  <si>
    <t>Servicii de proiectare/ actualizare și verificare a documentației de proiect</t>
  </si>
  <si>
    <t>319240</t>
  </si>
  <si>
    <t>3.1</t>
  </si>
  <si>
    <t>Construcţia în asfalt a drumului local L 547 drum de acces spre Filipeni, raionul Leova</t>
  </si>
  <si>
    <t>Secretara Consiliului raional Leova                               Elena COPOȚ</t>
  </si>
  <si>
    <t xml:space="preserve">Contrasemnată:        </t>
  </si>
  <si>
    <t xml:space="preserve">Șefa  Direcției Economie, </t>
  </si>
  <si>
    <t>Dezvoltarea Teritoriului si Atragerea Investițiilor                                Nadejda CANAȚUI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</si>
</sst>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  <numFmt numFmtId="179" formatCode="#,##0.0"/>
  </numFmts>
  <fonts count="36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0"/>
      <color theme="1"/>
      <name val="Times New Roman"/>
      <charset val="204"/>
    </font>
    <font>
      <i/>
      <sz val="10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i/>
      <sz val="11"/>
      <color theme="1"/>
      <name val="Times New Roman"/>
      <charset val="204"/>
    </font>
    <font>
      <sz val="11"/>
      <name val="Times New Roman"/>
      <charset val="204"/>
    </font>
    <font>
      <i/>
      <sz val="11"/>
      <color theme="1"/>
      <name val="Times New Roman"/>
      <charset val="204"/>
    </font>
    <font>
      <b/>
      <sz val="12"/>
      <name val="Times New Roman"/>
      <charset val="204"/>
    </font>
    <font>
      <b/>
      <sz val="11"/>
      <name val="Times New Roman"/>
      <charset val="204"/>
    </font>
    <font>
      <b/>
      <i/>
      <sz val="11"/>
      <name val="Times New Roman"/>
      <charset val="204"/>
    </font>
    <font>
      <i/>
      <sz val="12"/>
      <color theme="1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178" fontId="4" fillId="0" borderId="0" xfId="0" applyNumberFormat="1" applyFont="1" applyBorder="1" applyAlignment="1"/>
    <xf numFmtId="58" fontId="3" fillId="0" borderId="0" xfId="0" applyNumberFormat="1" applyFont="1" applyBorder="1" applyAlignment="1">
      <alignment horizontal="right" wrapText="1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79" fontId="6" fillId="2" borderId="1" xfId="0" applyNumberFormat="1" applyFont="1" applyFill="1" applyBorder="1" applyAlignment="1">
      <alignment horizontal="center" vertical="center"/>
    </xf>
    <xf numFmtId="179" fontId="6" fillId="2" borderId="0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79" fontId="6" fillId="2" borderId="1" xfId="0" applyNumberFormat="1" applyFont="1" applyFill="1" applyBorder="1" applyAlignment="1">
      <alignment horizontal="right" vertical="center"/>
    </xf>
    <xf numFmtId="179" fontId="5" fillId="2" borderId="0" xfId="0" applyNumberFormat="1" applyFont="1" applyFill="1" applyBorder="1" applyAlignment="1">
      <alignment horizontal="right" vertical="center"/>
    </xf>
    <xf numFmtId="0" fontId="8" fillId="0" borderId="1" xfId="0" applyFont="1" applyBorder="1"/>
    <xf numFmtId="0" fontId="7" fillId="2" borderId="1" xfId="0" applyFont="1" applyFill="1" applyBorder="1" applyAlignment="1">
      <alignment horizontal="left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9" fontId="7" fillId="2" borderId="0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8" fillId="0" borderId="0" xfId="0" applyFont="1" applyBorder="1"/>
    <xf numFmtId="179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3" fillId="0" borderId="0" xfId="0" applyFont="1" applyBorder="1" applyAlignment="1"/>
    <xf numFmtId="0" fontId="14" fillId="0" borderId="0" xfId="0" applyFont="1"/>
    <xf numFmtId="0" fontId="6" fillId="0" borderId="0" xfId="0" applyFont="1"/>
    <xf numFmtId="179" fontId="5" fillId="0" borderId="0" xfId="0" applyNumberFormat="1" applyFont="1"/>
    <xf numFmtId="0" fontId="5" fillId="0" borderId="0" xfId="0" applyFont="1" applyAlignment="1">
      <alignment horizontal="right" vertical="top"/>
    </xf>
    <xf numFmtId="179" fontId="9" fillId="0" borderId="0" xfId="0" applyNumberFormat="1" applyFont="1" applyAlignment="1">
      <alignment horizontal="right" vertical="top"/>
    </xf>
    <xf numFmtId="4" fontId="1" fillId="0" borderId="0" xfId="0" applyNumberFormat="1" applyFont="1" applyBorder="1"/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/>
    </xf>
    <xf numFmtId="179" fontId="9" fillId="0" borderId="1" xfId="0" applyNumberFormat="1" applyFont="1" applyBorder="1" applyAlignment="1">
      <alignment vertical="center" wrapText="1"/>
    </xf>
    <xf numFmtId="179" fontId="9" fillId="0" borderId="1" xfId="0" applyNumberFormat="1" applyFont="1" applyBorder="1" applyAlignment="1">
      <alignment horizontal="right" vertical="center"/>
    </xf>
    <xf numFmtId="179" fontId="7" fillId="0" borderId="1" xfId="0" applyNumberFormat="1" applyFont="1" applyBorder="1" applyAlignment="1">
      <alignment horizontal="center" vertical="center"/>
    </xf>
    <xf numFmtId="179" fontId="1" fillId="0" borderId="0" xfId="0" applyNumberFormat="1" applyFont="1"/>
    <xf numFmtId="179" fontId="9" fillId="0" borderId="1" xfId="0" applyNumberFormat="1" applyFont="1" applyBorder="1"/>
    <xf numFmtId="4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179" fontId="9" fillId="0" borderId="1" xfId="0" applyNumberFormat="1" applyFont="1" applyBorder="1" applyAlignment="1">
      <alignment wrapText="1"/>
    </xf>
    <xf numFmtId="4" fontId="7" fillId="0" borderId="1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3" fillId="0" borderId="0" xfId="0" applyFont="1" applyBorder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tabSelected="1" view="pageBreakPreview" zoomScaleNormal="100" workbookViewId="0">
      <selection activeCell="I6" sqref="I6"/>
    </sheetView>
  </sheetViews>
  <sheetFormatPr defaultColWidth="9.14285714285714" defaultRowHeight="15.75"/>
  <cols>
    <col min="1" max="1" width="4.57142857142857" style="1" customWidth="1"/>
    <col min="2" max="2" width="9.14285714285714" style="1"/>
    <col min="3" max="3" width="4.42857142857143" style="1" customWidth="1"/>
    <col min="4" max="4" width="9.14285714285714" style="1" customWidth="1"/>
    <col min="5" max="5" width="12.1428571428571" style="1" customWidth="1"/>
    <col min="6" max="6" width="47.2857142857143" style="1" customWidth="1"/>
    <col min="7" max="7" width="15" style="1" customWidth="1"/>
    <col min="8" max="8" width="3.14285714285714" style="1" customWidth="1"/>
    <col min="9" max="9" width="58.7142857142857" style="1" customWidth="1"/>
    <col min="10" max="10" width="9.57142857142857" style="1" customWidth="1"/>
    <col min="11" max="11" width="9.85714285714286" style="1" customWidth="1"/>
    <col min="12" max="12" width="8.71428571428571" style="1" customWidth="1"/>
    <col min="13" max="13" width="13.1428571428571" style="2" customWidth="1"/>
    <col min="14" max="16384" width="9.14285714285714" style="1"/>
  </cols>
  <sheetData>
    <row r="1" ht="15" spans="1:13">
      <c r="A1" s="3"/>
      <c r="B1" s="3"/>
      <c r="C1" s="4"/>
      <c r="D1" s="4"/>
      <c r="E1" s="4"/>
      <c r="F1" s="4"/>
      <c r="G1" s="5" t="s">
        <v>0</v>
      </c>
      <c r="H1" s="4"/>
      <c r="I1" s="4"/>
      <c r="J1" s="46"/>
      <c r="K1" s="46"/>
      <c r="L1" s="46" t="s">
        <v>0</v>
      </c>
      <c r="M1" s="46"/>
    </row>
    <row r="2" ht="14.25" customHeight="1" spans="1:17">
      <c r="A2" s="3"/>
      <c r="B2" s="3"/>
      <c r="C2" s="4"/>
      <c r="D2" s="4"/>
      <c r="E2" s="4"/>
      <c r="F2" s="5" t="s">
        <v>1</v>
      </c>
      <c r="G2" s="5"/>
      <c r="H2" s="5"/>
      <c r="I2" s="4"/>
      <c r="J2" s="46"/>
      <c r="K2" s="46" t="s">
        <v>1</v>
      </c>
      <c r="L2" s="46"/>
      <c r="M2" s="46"/>
      <c r="P2" s="47"/>
      <c r="Q2" s="47"/>
    </row>
    <row r="3" ht="18.75" customHeight="1" spans="1:17">
      <c r="A3" s="3"/>
      <c r="B3" s="3"/>
      <c r="C3" s="4"/>
      <c r="D3" s="4"/>
      <c r="E3" s="6"/>
      <c r="F3" s="6"/>
      <c r="G3" s="7" t="s">
        <v>2</v>
      </c>
      <c r="H3" s="7"/>
      <c r="I3" s="4"/>
      <c r="J3" s="46" t="s">
        <v>3</v>
      </c>
      <c r="K3" s="46"/>
      <c r="L3" s="46"/>
      <c r="M3" s="46"/>
      <c r="P3" s="48"/>
      <c r="Q3" s="48"/>
    </row>
    <row r="4" ht="18.75" customHeight="1" spans="1:17">
      <c r="A4" s="3"/>
      <c r="B4" s="3"/>
      <c r="C4" s="4"/>
      <c r="D4" s="4"/>
      <c r="E4" s="8"/>
      <c r="F4" s="6"/>
      <c r="G4" s="7" t="s">
        <v>4</v>
      </c>
      <c r="H4" s="7"/>
      <c r="I4" s="5" t="s">
        <v>5</v>
      </c>
      <c r="J4" s="5"/>
      <c r="K4" s="5"/>
      <c r="L4" s="5"/>
      <c r="M4" s="5"/>
      <c r="P4" s="49"/>
      <c r="Q4" s="69"/>
    </row>
    <row r="5" ht="13.5" customHeight="1" spans="1:17">
      <c r="A5" s="3"/>
      <c r="B5" s="3"/>
      <c r="C5" s="4"/>
      <c r="D5" s="4"/>
      <c r="E5" s="4"/>
      <c r="F5" s="4"/>
      <c r="G5" s="9"/>
      <c r="H5" s="9"/>
      <c r="I5" s="4"/>
      <c r="J5" s="3"/>
      <c r="K5" s="3"/>
      <c r="L5" s="3"/>
      <c r="M5" s="50"/>
      <c r="P5" s="49"/>
      <c r="Q5" s="69"/>
    </row>
    <row r="6" ht="21.75" customHeight="1" spans="1:13">
      <c r="A6" s="10"/>
      <c r="B6" s="10"/>
      <c r="C6" s="11"/>
      <c r="D6" s="11"/>
      <c r="E6" s="12" t="s">
        <v>6</v>
      </c>
      <c r="F6" s="12"/>
      <c r="G6" s="11"/>
      <c r="H6" s="11"/>
      <c r="I6" s="11"/>
      <c r="J6" s="10"/>
      <c r="K6" s="10"/>
      <c r="L6" s="10"/>
      <c r="M6" s="51"/>
    </row>
    <row r="7" ht="16.15" customHeight="1" spans="1:13">
      <c r="A7" s="10"/>
      <c r="B7" s="10"/>
      <c r="C7" s="11"/>
      <c r="D7" s="11"/>
      <c r="E7" s="13" t="s">
        <v>7</v>
      </c>
      <c r="F7" s="13"/>
      <c r="G7" s="11"/>
      <c r="H7" s="11"/>
      <c r="I7" s="11"/>
      <c r="J7" s="52"/>
      <c r="K7" s="10"/>
      <c r="L7" s="10"/>
      <c r="M7" s="51"/>
    </row>
    <row r="8" ht="12" customHeight="1" spans="1:13">
      <c r="A8" s="10"/>
      <c r="B8" s="14" t="s">
        <v>8</v>
      </c>
      <c r="C8" s="14"/>
      <c r="D8" s="14"/>
      <c r="E8" s="14"/>
      <c r="F8" s="14"/>
      <c r="G8" s="11"/>
      <c r="H8" s="11"/>
      <c r="I8" s="11"/>
      <c r="J8" s="52"/>
      <c r="K8" s="10"/>
      <c r="L8" s="10"/>
      <c r="M8" s="51"/>
    </row>
    <row r="9" ht="15" customHeight="1" spans="1:14">
      <c r="A9" s="10"/>
      <c r="B9" s="10"/>
      <c r="C9" s="11"/>
      <c r="D9" s="11"/>
      <c r="E9" s="11"/>
      <c r="F9" s="11"/>
      <c r="G9" s="11"/>
      <c r="H9" s="11"/>
      <c r="I9" s="11"/>
      <c r="J9" s="10"/>
      <c r="K9" s="53"/>
      <c r="L9" s="53"/>
      <c r="M9" s="54" t="s">
        <v>9</v>
      </c>
      <c r="N9" s="55"/>
    </row>
    <row r="10" ht="18" customHeight="1" spans="1:13">
      <c r="A10" s="10"/>
      <c r="B10" s="15" t="s">
        <v>10</v>
      </c>
      <c r="C10" s="15" t="s">
        <v>11</v>
      </c>
      <c r="D10" s="15" t="s">
        <v>12</v>
      </c>
      <c r="E10" s="15" t="s">
        <v>13</v>
      </c>
      <c r="F10" s="15" t="s">
        <v>14</v>
      </c>
      <c r="G10" s="15" t="s">
        <v>15</v>
      </c>
      <c r="H10" s="16"/>
      <c r="I10" s="56" t="s">
        <v>14</v>
      </c>
      <c r="J10" s="57" t="s">
        <v>16</v>
      </c>
      <c r="K10" s="57" t="s">
        <v>17</v>
      </c>
      <c r="L10" s="57" t="s">
        <v>18</v>
      </c>
      <c r="M10" s="57" t="s">
        <v>19</v>
      </c>
    </row>
    <row r="11" ht="42" customHeight="1" spans="1:13">
      <c r="A11" s="10"/>
      <c r="B11" s="15"/>
      <c r="C11" s="15"/>
      <c r="D11" s="15"/>
      <c r="E11" s="15"/>
      <c r="F11" s="15"/>
      <c r="G11" s="17" t="s">
        <v>20</v>
      </c>
      <c r="H11" s="18"/>
      <c r="I11" s="58"/>
      <c r="J11" s="57"/>
      <c r="K11" s="57"/>
      <c r="L11" s="57"/>
      <c r="M11" s="57"/>
    </row>
    <row r="12" ht="21.75" customHeight="1" spans="1:13">
      <c r="A12" s="10"/>
      <c r="B12" s="19" t="s">
        <v>21</v>
      </c>
      <c r="C12" s="19"/>
      <c r="D12" s="19"/>
      <c r="E12" s="19"/>
      <c r="F12" s="19"/>
      <c r="G12" s="20">
        <f>G13+G14+G16</f>
        <v>10426.1986</v>
      </c>
      <c r="H12" s="21"/>
      <c r="I12" s="58"/>
      <c r="J12" s="57"/>
      <c r="K12" s="57"/>
      <c r="L12" s="57"/>
      <c r="M12" s="57"/>
    </row>
    <row r="13" ht="105" customHeight="1" spans="1:15">
      <c r="A13" s="10"/>
      <c r="B13" s="22" t="s">
        <v>22</v>
      </c>
      <c r="C13" s="23" t="s">
        <v>23</v>
      </c>
      <c r="D13" s="24" t="s">
        <v>24</v>
      </c>
      <c r="E13" s="24"/>
      <c r="F13" s="24"/>
      <c r="G13" s="25">
        <f>SUM(J13:M13)</f>
        <v>1500</v>
      </c>
      <c r="H13" s="26"/>
      <c r="I13" s="59" t="s">
        <v>25</v>
      </c>
      <c r="J13" s="60">
        <v>0</v>
      </c>
      <c r="K13" s="60"/>
      <c r="L13" s="60"/>
      <c r="M13" s="61">
        <v>1500</v>
      </c>
      <c r="O13" s="62"/>
    </row>
    <row r="14" ht="18.75" customHeight="1" spans="1:13">
      <c r="A14" s="10"/>
      <c r="B14" s="27"/>
      <c r="C14" s="15">
        <v>2</v>
      </c>
      <c r="D14" s="28" t="s">
        <v>26</v>
      </c>
      <c r="E14" s="28"/>
      <c r="F14" s="28"/>
      <c r="G14" s="29">
        <f>SUM(G15:G15)</f>
        <v>8726.1986</v>
      </c>
      <c r="H14" s="30"/>
      <c r="I14" s="63"/>
      <c r="J14" s="64"/>
      <c r="K14" s="64"/>
      <c r="L14" s="64"/>
      <c r="M14" s="64"/>
    </row>
    <row r="15" ht="31.5" customHeight="1" spans="1:14">
      <c r="A15" s="10"/>
      <c r="B15" s="22" t="s">
        <v>27</v>
      </c>
      <c r="C15" s="31" t="s">
        <v>28</v>
      </c>
      <c r="D15" s="32" t="s">
        <v>29</v>
      </c>
      <c r="E15" s="33">
        <v>1.2</v>
      </c>
      <c r="F15" s="24" t="s">
        <v>30</v>
      </c>
      <c r="G15" s="34">
        <f>SUM(J15:M15)</f>
        <v>8726.1986</v>
      </c>
      <c r="H15" s="26"/>
      <c r="I15" s="65" t="s">
        <v>31</v>
      </c>
      <c r="J15" s="60">
        <f>M15*1.1%</f>
        <v>94.56964</v>
      </c>
      <c r="K15" s="60">
        <f>M15*0.3%</f>
        <v>25.79172</v>
      </c>
      <c r="L15" s="60">
        <f>M15*0.1%</f>
        <v>8.59724</v>
      </c>
      <c r="M15" s="61">
        <v>8597.24</v>
      </c>
      <c r="N15" s="62"/>
    </row>
    <row r="16" ht="18.75" customHeight="1" spans="1:14">
      <c r="A16" s="10"/>
      <c r="B16" s="22"/>
      <c r="C16" s="15">
        <v>3</v>
      </c>
      <c r="D16" s="28" t="s">
        <v>32</v>
      </c>
      <c r="E16" s="28"/>
      <c r="F16" s="28"/>
      <c r="G16" s="29">
        <f>SUM(G17)</f>
        <v>200</v>
      </c>
      <c r="H16" s="26"/>
      <c r="I16" s="66"/>
      <c r="J16" s="64"/>
      <c r="K16" s="64"/>
      <c r="L16" s="64"/>
      <c r="M16" s="67"/>
      <c r="N16" s="62"/>
    </row>
    <row r="17" ht="31.5" customHeight="1" spans="1:13">
      <c r="A17" s="10"/>
      <c r="B17" s="22" t="s">
        <v>33</v>
      </c>
      <c r="C17" s="31" t="s">
        <v>34</v>
      </c>
      <c r="D17" s="32" t="s">
        <v>29</v>
      </c>
      <c r="E17" s="33">
        <v>1.2</v>
      </c>
      <c r="F17" s="24" t="s">
        <v>35</v>
      </c>
      <c r="G17" s="34">
        <v>200</v>
      </c>
      <c r="H17" s="26"/>
      <c r="I17" s="66"/>
      <c r="J17" s="64"/>
      <c r="K17" s="64"/>
      <c r="L17" s="64"/>
      <c r="M17" s="67"/>
    </row>
    <row r="18" ht="23.25" customHeight="1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51"/>
    </row>
    <row r="19" ht="33.75" customHeight="1" spans="1:13">
      <c r="A19" s="10"/>
      <c r="B19" s="10"/>
      <c r="C19" s="35" t="s">
        <v>36</v>
      </c>
      <c r="D19" s="35"/>
      <c r="E19" s="35"/>
      <c r="F19" s="35"/>
      <c r="G19" s="11"/>
      <c r="H19" s="11"/>
      <c r="I19" s="11"/>
      <c r="J19" s="10"/>
      <c r="K19" s="10"/>
      <c r="L19" s="10"/>
      <c r="M19" s="51"/>
    </row>
    <row r="20" ht="18.6" customHeight="1" spans="1:13">
      <c r="A20" s="10"/>
      <c r="B20" s="10"/>
      <c r="C20" s="36"/>
      <c r="D20" s="10"/>
      <c r="E20" s="10"/>
      <c r="F20" s="37"/>
      <c r="G20" s="11"/>
      <c r="H20" s="11"/>
      <c r="I20" s="11"/>
      <c r="J20" s="10"/>
      <c r="K20" s="10"/>
      <c r="L20" s="10"/>
      <c r="M20" s="51"/>
    </row>
    <row r="21" ht="15" spans="1:13">
      <c r="A21" s="10"/>
      <c r="B21" s="10"/>
      <c r="C21" s="38"/>
      <c r="D21" s="39" t="s">
        <v>37</v>
      </c>
      <c r="E21" s="39"/>
      <c r="F21" s="40"/>
      <c r="G21" s="41"/>
      <c r="H21" s="41"/>
      <c r="I21" s="68"/>
      <c r="J21" s="68"/>
      <c r="K21" s="40"/>
      <c r="L21" s="41"/>
      <c r="M21" s="51"/>
    </row>
    <row r="22" ht="15" spans="1:13">
      <c r="A22" s="10"/>
      <c r="B22" s="10"/>
      <c r="C22" s="11"/>
      <c r="D22" s="42" t="s">
        <v>38</v>
      </c>
      <c r="E22" s="42"/>
      <c r="F22" s="42"/>
      <c r="G22" s="42"/>
      <c r="H22" s="42"/>
      <c r="I22" s="42"/>
      <c r="J22" s="42"/>
      <c r="K22" s="42"/>
      <c r="L22" s="42"/>
      <c r="M22" s="51"/>
    </row>
    <row r="23" ht="15" spans="1:13">
      <c r="A23" s="10"/>
      <c r="B23" s="10"/>
      <c r="C23" s="11"/>
      <c r="D23" s="42" t="s">
        <v>39</v>
      </c>
      <c r="E23" s="42"/>
      <c r="F23" s="42"/>
      <c r="G23" s="42"/>
      <c r="H23" s="42"/>
      <c r="I23" s="42"/>
      <c r="J23" s="42"/>
      <c r="K23" s="42"/>
      <c r="L23" s="42"/>
      <c r="M23" s="51"/>
    </row>
    <row r="24" ht="15" spans="1:13">
      <c r="A24" s="10"/>
      <c r="B24" s="10"/>
      <c r="C24" s="10"/>
      <c r="D24" s="42"/>
      <c r="E24" s="42"/>
      <c r="F24" s="42"/>
      <c r="G24" s="43"/>
      <c r="H24" s="43"/>
      <c r="I24" s="42"/>
      <c r="J24" s="42"/>
      <c r="K24" s="42"/>
      <c r="L24" s="43"/>
      <c r="M24" s="51"/>
    </row>
    <row r="25" spans="4:12">
      <c r="D25" s="44"/>
      <c r="E25" s="44"/>
      <c r="F25" s="44"/>
      <c r="G25" s="45"/>
      <c r="H25" s="45"/>
      <c r="I25" s="44"/>
      <c r="J25" s="44"/>
      <c r="K25" s="44"/>
      <c r="L25" s="45"/>
    </row>
  </sheetData>
  <mergeCells count="31">
    <mergeCell ref="L1:M1"/>
    <mergeCell ref="F2:G2"/>
    <mergeCell ref="K2:M2"/>
    <mergeCell ref="J3:M3"/>
    <mergeCell ref="P3:Q3"/>
    <mergeCell ref="I4:M4"/>
    <mergeCell ref="E6:F6"/>
    <mergeCell ref="E7:F7"/>
    <mergeCell ref="B8:F8"/>
    <mergeCell ref="B12:F12"/>
    <mergeCell ref="D13:F13"/>
    <mergeCell ref="D14:F14"/>
    <mergeCell ref="J14:M14"/>
    <mergeCell ref="D16:F16"/>
    <mergeCell ref="C19:F19"/>
    <mergeCell ref="D21:E21"/>
    <mergeCell ref="I21:J21"/>
    <mergeCell ref="D22:G22"/>
    <mergeCell ref="I22:L22"/>
    <mergeCell ref="D23:G23"/>
    <mergeCell ref="I23:L23"/>
    <mergeCell ref="B10:B11"/>
    <mergeCell ref="C10:C11"/>
    <mergeCell ref="D10:D11"/>
    <mergeCell ref="E10:E11"/>
    <mergeCell ref="F10:F11"/>
    <mergeCell ref="I10:I12"/>
    <mergeCell ref="J10:J12"/>
    <mergeCell ref="K10:K12"/>
    <mergeCell ref="L10:L12"/>
    <mergeCell ref="M10:M12"/>
  </mergeCells>
  <pageMargins left="0.56" right="0.47" top="0.75" bottom="0.75" header="0.3" footer="0.3"/>
  <pageSetup paperSize="9" scale="90" orientation="portrait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2023-12-15T09:44:43Z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154A61B571E54461BF74C70B4EEDEEF0_12</vt:lpwstr>
  </property>
  <property fmtid="{D5CDD505-2E9C-101B-9397-08002B2CF9AE}" pid="3" name="KSOProductBuildVer">
    <vt:lpwstr>1033-12.2.0.13306</vt:lpwstr>
  </property>
</Properties>
</file>